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kyouiku.aichi-c.ed.jp\Public\64412_岡崎西高等学校\全教職員用\０４　分掌\①総務\R７年度\７　体験入学\R7   部活動見学（7月）\"/>
    </mc:Choice>
  </mc:AlternateContent>
  <xr:revisionPtr revIDLastSave="0" documentId="13_ncr:1_{3D288726-ECDC-4FE3-88EB-B55B61C51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生部活動見学期間の活動日" sheetId="5" r:id="rId1"/>
  </sheets>
  <definedNames>
    <definedName name="aaa">#REF!</definedName>
    <definedName name="bbb">#REF!</definedName>
    <definedName name="H27夏" localSheetId="0">#REF!</definedName>
    <definedName name="H27夏">#REF!</definedName>
    <definedName name="_xlnm.Print_Area">#REF!</definedName>
    <definedName name="参照範囲" localSheetId="0">中学生部活動見学期間の活動日!#REF!</definedName>
    <definedName name="参照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5" l="1"/>
  <c r="L90" i="5"/>
  <c r="L87" i="5"/>
  <c r="L84" i="5"/>
  <c r="L81" i="5"/>
  <c r="L78" i="5"/>
  <c r="L75" i="5"/>
  <c r="L72" i="5"/>
  <c r="L69" i="5"/>
  <c r="L66" i="5"/>
  <c r="L63" i="5"/>
  <c r="L60" i="5"/>
  <c r="J59" i="5"/>
  <c r="L57" i="5"/>
  <c r="L54" i="5"/>
  <c r="L51" i="5"/>
  <c r="L48" i="5"/>
  <c r="L45" i="5"/>
  <c r="L42" i="5"/>
  <c r="L39" i="5"/>
  <c r="L36" i="5"/>
  <c r="J35" i="5"/>
  <c r="L33" i="5"/>
  <c r="L30" i="5"/>
  <c r="L27" i="5"/>
  <c r="J26" i="5"/>
  <c r="L24" i="5"/>
  <c r="L21" i="5"/>
  <c r="L18" i="5"/>
  <c r="L15" i="5"/>
  <c r="L12" i="5"/>
  <c r="J11" i="5"/>
  <c r="L9" i="5"/>
  <c r="I32" i="5" l="1"/>
  <c r="J23" i="5"/>
  <c r="J32" i="5"/>
  <c r="J56" i="5"/>
  <c r="I65" i="5"/>
  <c r="I77" i="5"/>
  <c r="J68" i="5"/>
  <c r="I71" i="5"/>
  <c r="I50" i="5"/>
  <c r="J89" i="5"/>
  <c r="I86" i="5"/>
  <c r="I80" i="5"/>
  <c r="J74" i="5"/>
  <c r="I56" i="5"/>
  <c r="J41" i="5"/>
  <c r="J29" i="5"/>
  <c r="I26" i="5"/>
  <c r="K26" i="5" s="1"/>
  <c r="I11" i="5"/>
  <c r="I23" i="5"/>
  <c r="I29" i="5"/>
  <c r="I35" i="5"/>
  <c r="K35" i="5" s="1"/>
  <c r="I41" i="5"/>
  <c r="J50" i="5"/>
  <c r="I59" i="5"/>
  <c r="K59" i="5" s="1"/>
  <c r="J65" i="5"/>
  <c r="I68" i="5"/>
  <c r="J71" i="5"/>
  <c r="I74" i="5"/>
  <c r="J77" i="5"/>
  <c r="J80" i="5"/>
  <c r="J86" i="5"/>
  <c r="I89" i="5"/>
  <c r="K56" i="5" l="1"/>
  <c r="K23" i="5"/>
  <c r="K41" i="5"/>
  <c r="K32" i="5"/>
  <c r="K50" i="5"/>
  <c r="K80" i="5"/>
  <c r="K89" i="5"/>
  <c r="K77" i="5"/>
  <c r="K74" i="5"/>
  <c r="K65" i="5"/>
  <c r="K29" i="5"/>
  <c r="K11" i="5"/>
  <c r="K68" i="5"/>
  <c r="K86" i="5"/>
  <c r="K71" i="5"/>
  <c r="I53" i="5" l="1"/>
  <c r="J53" i="5"/>
  <c r="I38" i="5"/>
  <c r="J38" i="5"/>
  <c r="J92" i="5"/>
  <c r="I92" i="5"/>
  <c r="I62" i="5"/>
  <c r="J62" i="5"/>
  <c r="J47" i="5"/>
  <c r="I47" i="5"/>
  <c r="J44" i="5"/>
  <c r="I44" i="5"/>
  <c r="I83" i="5"/>
  <c r="J83" i="5"/>
  <c r="J20" i="5"/>
  <c r="I20" i="5"/>
  <c r="J14" i="5"/>
  <c r="I14" i="5"/>
  <c r="J17" i="5"/>
  <c r="I17" i="5"/>
  <c r="I8" i="5"/>
  <c r="J8" i="5"/>
  <c r="K92" i="5" l="1"/>
  <c r="K53" i="5"/>
  <c r="K62" i="5"/>
  <c r="K8" i="5"/>
  <c r="K47" i="5"/>
  <c r="K38" i="5"/>
  <c r="K44" i="5"/>
  <c r="K83" i="5"/>
  <c r="K20" i="5"/>
  <c r="K14" i="5"/>
  <c r="K17" i="5"/>
</calcChain>
</file>

<file path=xl/sharedStrings.xml><?xml version="1.0" encoding="utf-8"?>
<sst xmlns="http://schemas.openxmlformats.org/spreadsheetml/2006/main" count="311" uniqueCount="48">
  <si>
    <t>ボランティア</t>
  </si>
  <si>
    <t>部活動名/曜日</t>
    <rPh sb="0" eb="3">
      <t>ブカツドウ</t>
    </rPh>
    <rPh sb="3" eb="4">
      <t>メイ</t>
    </rPh>
    <rPh sb="5" eb="7">
      <t>ヨウビ</t>
    </rPh>
    <phoneticPr fontId="2"/>
  </si>
  <si>
    <t>日</t>
    <rPh sb="0" eb="1">
      <t>ヒ</t>
    </rPh>
    <phoneticPr fontId="2"/>
  </si>
  <si>
    <t>サッカー</t>
  </si>
  <si>
    <t>男子バレー</t>
    <rPh sb="0" eb="2">
      <t>ダンシ</t>
    </rPh>
    <phoneticPr fontId="2"/>
  </si>
  <si>
    <t>女子バレー</t>
    <rPh sb="0" eb="2">
      <t>ジョシ</t>
    </rPh>
    <phoneticPr fontId="2"/>
  </si>
  <si>
    <t>男子バスケ</t>
    <rPh sb="0" eb="2">
      <t>ダンシ</t>
    </rPh>
    <phoneticPr fontId="2"/>
  </si>
  <si>
    <t>女子バスケ</t>
    <rPh sb="0" eb="2">
      <t>ジョシ</t>
    </rPh>
    <phoneticPr fontId="2"/>
  </si>
  <si>
    <t>男子卓球</t>
    <rPh sb="0" eb="2">
      <t>ダンシ</t>
    </rPh>
    <rPh sb="2" eb="4">
      <t>タッキュウ</t>
    </rPh>
    <phoneticPr fontId="2"/>
  </si>
  <si>
    <t>女子卓球</t>
    <rPh sb="0" eb="2">
      <t>ジョシ</t>
    </rPh>
    <rPh sb="2" eb="4">
      <t>タッキュウ</t>
    </rPh>
    <phoneticPr fontId="2"/>
  </si>
  <si>
    <t>剣道</t>
    <rPh sb="0" eb="2">
      <t>ケンドウ</t>
    </rPh>
    <phoneticPr fontId="2"/>
  </si>
  <si>
    <t>弓道</t>
    <rPh sb="0" eb="2">
      <t>キュウドウ</t>
    </rPh>
    <phoneticPr fontId="2"/>
  </si>
  <si>
    <t>男子テニス</t>
    <rPh sb="0" eb="2">
      <t>ダンシ</t>
    </rPh>
    <phoneticPr fontId="2"/>
  </si>
  <si>
    <t>女子テニス</t>
    <rPh sb="0" eb="2">
      <t>ジョシ</t>
    </rPh>
    <phoneticPr fontId="2"/>
  </si>
  <si>
    <t>野球</t>
    <rPh sb="0" eb="2">
      <t>ヤキュウ</t>
    </rPh>
    <phoneticPr fontId="2"/>
  </si>
  <si>
    <t>陸上競技</t>
    <rPh sb="0" eb="2">
      <t>リクジョウ</t>
    </rPh>
    <rPh sb="2" eb="4">
      <t>キョウギ</t>
    </rPh>
    <phoneticPr fontId="2"/>
  </si>
  <si>
    <t>サッカー</t>
    <phoneticPr fontId="2"/>
  </si>
  <si>
    <t>男子ハンド</t>
    <rPh sb="0" eb="2">
      <t>ダンシ</t>
    </rPh>
    <phoneticPr fontId="2"/>
  </si>
  <si>
    <t>女子ハンド</t>
    <rPh sb="0" eb="2">
      <t>ジョシ</t>
    </rPh>
    <phoneticPr fontId="2"/>
  </si>
  <si>
    <t>ソフト</t>
  </si>
  <si>
    <t>水泳</t>
    <rPh sb="0" eb="2">
      <t>スイエイ</t>
    </rPh>
    <phoneticPr fontId="5"/>
  </si>
  <si>
    <t>茶道</t>
    <rPh sb="0" eb="2">
      <t>サドウ</t>
    </rPh>
    <phoneticPr fontId="5"/>
  </si>
  <si>
    <t>華道</t>
    <rPh sb="0" eb="2">
      <t>カドウ</t>
    </rPh>
    <phoneticPr fontId="5"/>
  </si>
  <si>
    <t>吹奏楽</t>
    <rPh sb="0" eb="3">
      <t>スイソウガク</t>
    </rPh>
    <phoneticPr fontId="5"/>
  </si>
  <si>
    <t>写真</t>
    <rPh sb="0" eb="2">
      <t>シャシン</t>
    </rPh>
    <phoneticPr fontId="2"/>
  </si>
  <si>
    <t>ボランティア</t>
    <phoneticPr fontId="2"/>
  </si>
  <si>
    <t>家庭</t>
    <rPh sb="0" eb="2">
      <t>カテイ</t>
    </rPh>
    <phoneticPr fontId="2"/>
  </si>
  <si>
    <t>英会話</t>
    <rPh sb="0" eb="3">
      <t>エイカイワ</t>
    </rPh>
    <phoneticPr fontId="2"/>
  </si>
  <si>
    <t>美術</t>
    <rPh sb="0" eb="2">
      <t>ビジュツ</t>
    </rPh>
    <phoneticPr fontId="2"/>
  </si>
  <si>
    <t>囲碁将棋チェス</t>
    <rPh sb="0" eb="2">
      <t>イゴ</t>
    </rPh>
    <rPh sb="2" eb="4">
      <t>ショウギ</t>
    </rPh>
    <phoneticPr fontId="5"/>
  </si>
  <si>
    <t>放送</t>
    <rPh sb="0" eb="2">
      <t>ホウソウ</t>
    </rPh>
    <phoneticPr fontId="5"/>
  </si>
  <si>
    <t>文芸</t>
    <rPh sb="0" eb="2">
      <t>ブンゲイ</t>
    </rPh>
    <phoneticPr fontId="5"/>
  </si>
  <si>
    <t>自然科学</t>
    <rPh sb="0" eb="2">
      <t>シゼン</t>
    </rPh>
    <rPh sb="2" eb="4">
      <t>カガク</t>
    </rPh>
    <phoneticPr fontId="5"/>
  </si>
  <si>
    <t>入力⇒</t>
    <rPh sb="0" eb="2">
      <t>ニュウリョク</t>
    </rPh>
    <phoneticPr fontId="2"/>
  </si>
  <si>
    <t>場所
（岡西以外の場所）</t>
    <rPh sb="0" eb="2">
      <t>バショ</t>
    </rPh>
    <rPh sb="4" eb="6">
      <t>オカニシ</t>
    </rPh>
    <rPh sb="6" eb="8">
      <t>イガイ</t>
    </rPh>
    <rPh sb="9" eb="11">
      <t>バショ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</si>
  <si>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</si>
  <si>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</si>
  <si>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7月</t>
    <rPh sb="1" eb="2">
      <t>ガツ</t>
    </rPh>
    <phoneticPr fontId="2"/>
  </si>
  <si>
    <t>ソフトボール</t>
    <phoneticPr fontId="2"/>
  </si>
  <si>
    <r>
      <t>見学時間14:00～16:00　　　　　〇活動日　</t>
    </r>
    <r>
      <rPr>
        <sz val="26"/>
        <rFont val="Segoe UI Symbol"/>
        <family val="1"/>
      </rPr>
      <t>✕</t>
    </r>
    <r>
      <rPr>
        <sz val="26"/>
        <rFont val="HG教科書体"/>
        <family val="1"/>
        <charset val="128"/>
      </rPr>
      <t>休み</t>
    </r>
    <rPh sb="0" eb="2">
      <t>ケンガク</t>
    </rPh>
    <rPh sb="2" eb="4">
      <t>ジカン</t>
    </rPh>
    <rPh sb="21" eb="22">
      <t>ドウ</t>
    </rPh>
    <rPh sb="22" eb="23">
      <t>ビ</t>
    </rPh>
    <rPh sb="25" eb="26">
      <t>ヤス</t>
    </rPh>
    <phoneticPr fontId="2"/>
  </si>
  <si>
    <t>令和7年度岡崎西高校7月22日（火）～25日（金）夏季休暇中の部活動計画</t>
    <rPh sb="0" eb="1">
      <t>レイ</t>
    </rPh>
    <rPh sb="1" eb="2">
      <t>ワ</t>
    </rPh>
    <rPh sb="3" eb="5">
      <t>ネンド</t>
    </rPh>
    <rPh sb="5" eb="7">
      <t>オカザキ</t>
    </rPh>
    <rPh sb="7" eb="8">
      <t>ニシ</t>
    </rPh>
    <rPh sb="8" eb="10">
      <t>コウコウ</t>
    </rPh>
    <rPh sb="11" eb="12">
      <t>ガツ</t>
    </rPh>
    <rPh sb="14" eb="15">
      <t>ニチ</t>
    </rPh>
    <rPh sb="16" eb="17">
      <t>ヒ</t>
    </rPh>
    <rPh sb="21" eb="22">
      <t>ニチ</t>
    </rPh>
    <rPh sb="23" eb="24">
      <t>キン</t>
    </rPh>
    <rPh sb="25" eb="27">
      <t>カキ</t>
    </rPh>
    <rPh sb="27" eb="29">
      <t>キュウカ</t>
    </rPh>
    <rPh sb="29" eb="30">
      <t>チュウ</t>
    </rPh>
    <rPh sb="31" eb="34">
      <t>ブカツドウ</t>
    </rPh>
    <rPh sb="34" eb="36">
      <t>ケイカク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</si>
  <si>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</si>
  <si>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</si>
  <si>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×</t>
  </si>
  <si>
    <t>〇</t>
  </si>
  <si>
    <t>ソフトボール</t>
  </si>
  <si>
    <t>大会</t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</si>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</sst>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"/>
  </numFmts>
  <fonts count="15" x14ac:knownFonts="1">
    <font>
      <sz val="12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HG教科書体"/>
      <family val="1"/>
      <charset val="128"/>
    </font>
    <font>
      <sz val="26"/>
      <name val="HG教科書体"/>
      <family val="1"/>
      <charset val="128"/>
    </font>
    <font>
      <sz val="26"/>
      <name val="Segoe UI Symbol"/>
      <family val="1"/>
    </font>
    <font>
      <sz val="18"/>
      <name val="HG教科書体"/>
      <family val="1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76" fontId="6" fillId="0" borderId="3" xfId="0" applyNumberFormat="1" applyFont="1" applyBorder="1" applyAlignment="1">
      <alignment horizontal="center" vertical="center" shrinkToFit="1"/>
    </xf>
    <xf numFmtId="0" fontId="1" fillId="2" borderId="0" xfId="0" applyFont="1" applyFill="1"/>
    <xf numFmtId="0" fontId="3" fillId="2" borderId="0" xfId="0" applyFont="1" applyFill="1"/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4" fillId="3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5"/>
  <sheetViews>
    <sheetView tabSelected="1" showOutlineSymbols="0" view="pageBreakPreview" zoomScale="85" zoomScaleNormal="85" zoomScaleSheetLayoutView="85" workbookViewId="0">
      <selection activeCell="D53" sqref="D53"/>
    </sheetView>
  </sheetViews>
  <sheetFormatPr defaultColWidth="10.77734375" defaultRowHeight="14.25" x14ac:dyDescent="0.2"/>
  <cols>
    <col min="1" max="1" width="12.77734375" style="1" customWidth="1"/>
    <col min="2" max="6" width="15.5546875" style="1" customWidth="1"/>
    <col min="7" max="7" width="12.77734375" style="1" customWidth="1"/>
    <col min="8" max="9" width="3" style="1" hidden="1" customWidth="1"/>
    <col min="10" max="10" width="3" style="2" hidden="1" customWidth="1"/>
    <col min="11" max="11" width="3" style="1" hidden="1" customWidth="1"/>
    <col min="12" max="12" width="5.21875" style="1" bestFit="1" customWidth="1"/>
    <col min="13" max="16384" width="10.77734375" style="1"/>
  </cols>
  <sheetData>
    <row r="1" spans="1:12" s="8" customFormat="1" ht="18" x14ac:dyDescent="0.25">
      <c r="B1" s="43"/>
      <c r="C1" s="43"/>
      <c r="D1" s="43"/>
      <c r="E1" s="43"/>
      <c r="F1" s="43"/>
      <c r="G1" s="43"/>
      <c r="J1" s="9"/>
    </row>
    <row r="2" spans="1:12" s="13" customFormat="1" ht="42" x14ac:dyDescent="0.4">
      <c r="A2" s="73" t="s">
        <v>40</v>
      </c>
      <c r="B2" s="73"/>
      <c r="C2" s="73"/>
      <c r="D2" s="73"/>
      <c r="E2" s="73"/>
      <c r="F2" s="73"/>
      <c r="G2" s="73"/>
    </row>
    <row r="3" spans="1:12" s="13" customFormat="1" ht="41.1" customHeight="1" x14ac:dyDescent="0.4">
      <c r="A3" s="74"/>
      <c r="B3" s="74"/>
      <c r="C3" s="74"/>
      <c r="D3" s="74"/>
      <c r="E3" s="74"/>
      <c r="F3" s="74"/>
      <c r="G3" s="74"/>
    </row>
    <row r="4" spans="1:12" s="13" customFormat="1" ht="33.75" customHeight="1" thickBot="1" x14ac:dyDescent="0.45">
      <c r="A4" s="72" t="s">
        <v>39</v>
      </c>
      <c r="B4" s="72"/>
      <c r="C4" s="72"/>
      <c r="D4" s="72"/>
      <c r="E4" s="72"/>
      <c r="F4" s="72"/>
      <c r="G4" s="72"/>
    </row>
    <row r="5" spans="1:12" s="8" customFormat="1" ht="22.5" customHeight="1" x14ac:dyDescent="0.25">
      <c r="A5" s="19"/>
      <c r="B5" s="71" t="s">
        <v>37</v>
      </c>
      <c r="C5" s="71"/>
      <c r="D5" s="71"/>
      <c r="E5" s="71"/>
      <c r="F5" s="71"/>
      <c r="G5" s="14"/>
      <c r="J5" s="9"/>
    </row>
    <row r="6" spans="1:12" s="8" customFormat="1" ht="22.5" customHeight="1" x14ac:dyDescent="0.25">
      <c r="A6" s="17" t="s">
        <v>2</v>
      </c>
      <c r="B6" s="46">
        <v>22</v>
      </c>
      <c r="C6" s="46">
        <v>23</v>
      </c>
      <c r="D6" s="46">
        <v>24</v>
      </c>
      <c r="E6" s="46">
        <v>25</v>
      </c>
      <c r="F6" s="46"/>
      <c r="G6" s="15"/>
      <c r="J6" s="9"/>
    </row>
    <row r="7" spans="1:12" s="8" customFormat="1" ht="22.5" customHeight="1" thickBot="1" x14ac:dyDescent="0.3">
      <c r="A7" s="18" t="s">
        <v>1</v>
      </c>
      <c r="B7" s="10" t="s">
        <v>41</v>
      </c>
      <c r="C7" s="10" t="s">
        <v>35</v>
      </c>
      <c r="D7" s="10" t="s">
        <v>36</v>
      </c>
      <c r="E7" s="10" t="s">
        <v>42</v>
      </c>
      <c r="F7" s="10"/>
      <c r="G7" s="16" t="s">
        <v>1</v>
      </c>
      <c r="J7" s="9"/>
    </row>
    <row r="8" spans="1:12" ht="30" customHeight="1" thickBot="1" x14ac:dyDescent="0.25">
      <c r="A8" s="47" t="s">
        <v>4</v>
      </c>
      <c r="B8" s="27" t="s">
        <v>44</v>
      </c>
      <c r="C8" s="27" t="s">
        <v>44</v>
      </c>
      <c r="D8" s="27" t="s">
        <v>43</v>
      </c>
      <c r="E8" s="27" t="s">
        <v>44</v>
      </c>
      <c r="F8" s="55"/>
      <c r="G8" s="42" t="s">
        <v>4</v>
      </c>
      <c r="H8" s="23" t="s">
        <v>4</v>
      </c>
      <c r="I8" s="1">
        <f>COUNTIF(B8:F8,"公")</f>
        <v>0</v>
      </c>
      <c r="J8" s="2">
        <f>COUNTIF(B8:F8,"公会")</f>
        <v>0</v>
      </c>
      <c r="K8" s="1" t="e">
        <f t="shared" ref="K8:K89" si="0">H8-I8-J8</f>
        <v>#VALUE!</v>
      </c>
    </row>
    <row r="9" spans="1:12" ht="30" hidden="1" customHeight="1" x14ac:dyDescent="0.2">
      <c r="A9" s="48" t="s">
        <v>33</v>
      </c>
      <c r="B9" s="28"/>
      <c r="C9" s="28"/>
      <c r="D9" s="28"/>
      <c r="E9" s="28"/>
      <c r="F9" s="29"/>
      <c r="G9" s="58"/>
      <c r="H9" s="7"/>
      <c r="L9" s="1" t="e">
        <f>COUNTIF(B9:F9,"&lt;4")+COUNTIF(B9:F9,"&gt;7")-COUNTIF(#REF!,"&lt;4")-COUNTIF(#REF!,"&gt;7")</f>
        <v>#REF!</v>
      </c>
    </row>
    <row r="10" spans="1:12" ht="30" hidden="1" customHeight="1" thickBot="1" x14ac:dyDescent="0.25">
      <c r="A10" s="49" t="s">
        <v>34</v>
      </c>
      <c r="B10" s="30"/>
      <c r="C10" s="30"/>
      <c r="D10" s="30"/>
      <c r="E10" s="30"/>
      <c r="F10" s="31"/>
      <c r="G10" s="58"/>
      <c r="H10" s="22"/>
    </row>
    <row r="11" spans="1:12" ht="30" customHeight="1" thickBot="1" x14ac:dyDescent="0.25">
      <c r="A11" s="50" t="s">
        <v>5</v>
      </c>
      <c r="B11" s="27" t="s">
        <v>44</v>
      </c>
      <c r="C11" s="27" t="s">
        <v>43</v>
      </c>
      <c r="D11" s="27" t="s">
        <v>44</v>
      </c>
      <c r="E11" s="27" t="s">
        <v>44</v>
      </c>
      <c r="F11" s="55"/>
      <c r="G11" s="59" t="s">
        <v>5</v>
      </c>
      <c r="H11" s="7" t="s">
        <v>5</v>
      </c>
      <c r="I11" s="1">
        <f>COUNTIF(B11:F11,"公")</f>
        <v>0</v>
      </c>
      <c r="J11" s="2">
        <f>COUNTIF(B11:F11,"公会")</f>
        <v>0</v>
      </c>
      <c r="K11" s="1" t="e">
        <f t="shared" si="0"/>
        <v>#VALUE!</v>
      </c>
    </row>
    <row r="12" spans="1:12" ht="30" hidden="1" customHeight="1" x14ac:dyDescent="0.2">
      <c r="A12" s="48" t="s">
        <v>33</v>
      </c>
      <c r="B12" s="28"/>
      <c r="C12" s="28"/>
      <c r="D12" s="28"/>
      <c r="E12" s="28"/>
      <c r="F12" s="29"/>
      <c r="G12" s="59"/>
      <c r="H12" s="5"/>
      <c r="L12" s="1" t="e">
        <f>COUNTIF(B12:F12,"&lt;4")+COUNTIF(B12:F12,"&gt;7")-COUNTIF(#REF!,"&lt;4")-COUNTIF(#REF!,"&gt;7")</f>
        <v>#REF!</v>
      </c>
    </row>
    <row r="13" spans="1:12" ht="30" hidden="1" customHeight="1" thickBot="1" x14ac:dyDescent="0.25">
      <c r="A13" s="49" t="s">
        <v>34</v>
      </c>
      <c r="B13" s="30"/>
      <c r="C13" s="30"/>
      <c r="D13" s="30"/>
      <c r="E13" s="30"/>
      <c r="F13" s="31"/>
      <c r="G13" s="60"/>
      <c r="H13" s="6"/>
    </row>
    <row r="14" spans="1:12" ht="30" customHeight="1" thickBot="1" x14ac:dyDescent="0.25">
      <c r="A14" s="50" t="s">
        <v>6</v>
      </c>
      <c r="B14" s="27" t="s">
        <v>44</v>
      </c>
      <c r="C14" s="27" t="s">
        <v>44</v>
      </c>
      <c r="D14" s="75" t="s">
        <v>43</v>
      </c>
      <c r="E14" s="27" t="s">
        <v>44</v>
      </c>
      <c r="F14" s="55"/>
      <c r="G14" s="61" t="s">
        <v>6</v>
      </c>
      <c r="H14" s="23" t="s">
        <v>6</v>
      </c>
      <c r="I14" s="1">
        <f>COUNTIF(B14:F14,"公")</f>
        <v>0</v>
      </c>
      <c r="J14" s="2">
        <f>COUNTIF(B14:F14,"公会")</f>
        <v>0</v>
      </c>
      <c r="K14" s="1" t="e">
        <f t="shared" si="0"/>
        <v>#VALUE!</v>
      </c>
    </row>
    <row r="15" spans="1:12" ht="30" hidden="1" customHeight="1" x14ac:dyDescent="0.2">
      <c r="A15" s="48" t="s">
        <v>33</v>
      </c>
      <c r="B15" s="28"/>
      <c r="C15" s="28"/>
      <c r="D15" s="28"/>
      <c r="E15" s="28"/>
      <c r="F15" s="29"/>
      <c r="G15" s="58"/>
      <c r="H15" s="7"/>
      <c r="L15" s="1" t="e">
        <f>COUNTIF(B15:F15,"&lt;4")+COUNTIF(B15:F15,"&gt;7")-COUNTIF(#REF!,"&lt;4")-COUNTIF(#REF!,"&gt;7")</f>
        <v>#REF!</v>
      </c>
    </row>
    <row r="16" spans="1:12" ht="30" hidden="1" customHeight="1" thickBot="1" x14ac:dyDescent="0.25">
      <c r="A16" s="49" t="s">
        <v>34</v>
      </c>
      <c r="B16" s="30"/>
      <c r="C16" s="30"/>
      <c r="D16" s="30"/>
      <c r="E16" s="30"/>
      <c r="F16" s="31"/>
      <c r="G16" s="62"/>
      <c r="H16" s="22"/>
    </row>
    <row r="17" spans="1:12" ht="30" customHeight="1" thickBot="1" x14ac:dyDescent="0.25">
      <c r="A17" s="50" t="s">
        <v>7</v>
      </c>
      <c r="B17" s="27" t="s">
        <v>44</v>
      </c>
      <c r="C17" s="27" t="s">
        <v>44</v>
      </c>
      <c r="D17" s="27" t="s">
        <v>44</v>
      </c>
      <c r="E17" s="27" t="s">
        <v>43</v>
      </c>
      <c r="F17" s="55"/>
      <c r="G17" s="61" t="s">
        <v>7</v>
      </c>
      <c r="H17" s="23" t="s">
        <v>7</v>
      </c>
      <c r="I17" s="1">
        <f>COUNTIF(B17:F17,"公")</f>
        <v>0</v>
      </c>
      <c r="J17" s="2">
        <f>COUNTIF(B17:F17,"公会")</f>
        <v>0</v>
      </c>
      <c r="K17" s="1" t="e">
        <f t="shared" si="0"/>
        <v>#VALUE!</v>
      </c>
    </row>
    <row r="18" spans="1:12" ht="30" hidden="1" customHeight="1" x14ac:dyDescent="0.2">
      <c r="A18" s="48" t="s">
        <v>33</v>
      </c>
      <c r="B18" s="28"/>
      <c r="C18" s="28"/>
      <c r="D18" s="28"/>
      <c r="E18" s="28"/>
      <c r="F18" s="29"/>
      <c r="G18" s="58"/>
      <c r="H18" s="7"/>
      <c r="L18" s="1" t="e">
        <f>COUNTIF(B18:F18,"&lt;4")+COUNTIF(B18:F18,"&gt;7")-COUNTIF(#REF!,"&lt;4")-COUNTIF(#REF!,"&gt;7")</f>
        <v>#REF!</v>
      </c>
    </row>
    <row r="19" spans="1:12" ht="30" hidden="1" customHeight="1" thickBot="1" x14ac:dyDescent="0.25">
      <c r="A19" s="49" t="s">
        <v>34</v>
      </c>
      <c r="B19" s="30"/>
      <c r="C19" s="30"/>
      <c r="D19" s="30"/>
      <c r="E19" s="30"/>
      <c r="F19" s="31"/>
      <c r="G19" s="62"/>
      <c r="H19" s="22"/>
    </row>
    <row r="20" spans="1:12" ht="30" customHeight="1" thickBot="1" x14ac:dyDescent="0.25">
      <c r="A20" s="50" t="s">
        <v>8</v>
      </c>
      <c r="B20" s="27" t="s">
        <v>44</v>
      </c>
      <c r="C20" s="27" t="s">
        <v>44</v>
      </c>
      <c r="D20" s="27" t="s">
        <v>44</v>
      </c>
      <c r="E20" s="27" t="s">
        <v>44</v>
      </c>
      <c r="F20" s="55"/>
      <c r="G20" s="63" t="s">
        <v>8</v>
      </c>
      <c r="H20" s="23" t="s">
        <v>8</v>
      </c>
      <c r="I20" s="1">
        <f>COUNTIF(B20:F20,"公")</f>
        <v>0</v>
      </c>
      <c r="J20" s="2">
        <f>COUNTIF(B20:F20,"公会")</f>
        <v>0</v>
      </c>
      <c r="K20" s="1" t="e">
        <f t="shared" si="0"/>
        <v>#VALUE!</v>
      </c>
    </row>
    <row r="21" spans="1:12" ht="30" hidden="1" customHeight="1" x14ac:dyDescent="0.2">
      <c r="A21" s="48" t="s">
        <v>33</v>
      </c>
      <c r="B21" s="28"/>
      <c r="C21" s="28"/>
      <c r="D21" s="28"/>
      <c r="E21" s="28"/>
      <c r="F21" s="29"/>
      <c r="G21" s="58"/>
      <c r="H21" s="7"/>
      <c r="L21" s="1" t="e">
        <f>COUNTIF(B21:F21,"&lt;4")+COUNTIF(B21:F21,"&gt;7")-COUNTIF(#REF!,"&lt;4")-COUNTIF(#REF!,"&gt;7")</f>
        <v>#REF!</v>
      </c>
    </row>
    <row r="22" spans="1:12" ht="30" hidden="1" customHeight="1" thickBot="1" x14ac:dyDescent="0.25">
      <c r="A22" s="49" t="s">
        <v>34</v>
      </c>
      <c r="B22" s="30"/>
      <c r="C22" s="30"/>
      <c r="D22" s="30"/>
      <c r="E22" s="41"/>
      <c r="F22" s="31"/>
      <c r="G22" s="62"/>
      <c r="H22" s="22"/>
    </row>
    <row r="23" spans="1:12" ht="30" customHeight="1" thickBot="1" x14ac:dyDescent="0.25">
      <c r="A23" s="50" t="s">
        <v>9</v>
      </c>
      <c r="B23" s="27" t="s">
        <v>44</v>
      </c>
      <c r="C23" s="27" t="s">
        <v>44</v>
      </c>
      <c r="D23" s="27" t="s">
        <v>44</v>
      </c>
      <c r="E23" s="27" t="s">
        <v>44</v>
      </c>
      <c r="F23" s="55"/>
      <c r="G23" s="63" t="s">
        <v>9</v>
      </c>
      <c r="H23" s="23" t="s">
        <v>9</v>
      </c>
      <c r="I23" s="1">
        <f>COUNTIF(B23:F23,"公")</f>
        <v>0</v>
      </c>
      <c r="J23" s="2">
        <f>COUNTIF(B23:F23,"公会")</f>
        <v>0</v>
      </c>
      <c r="K23" s="1" t="e">
        <f t="shared" si="0"/>
        <v>#VALUE!</v>
      </c>
    </row>
    <row r="24" spans="1:12" ht="30" hidden="1" customHeight="1" x14ac:dyDescent="0.2">
      <c r="A24" s="48" t="s">
        <v>33</v>
      </c>
      <c r="B24" s="28"/>
      <c r="C24" s="28"/>
      <c r="D24" s="28"/>
      <c r="E24" s="28"/>
      <c r="F24" s="29"/>
      <c r="G24" s="58"/>
      <c r="H24" s="7"/>
      <c r="L24" s="1" t="e">
        <f>COUNTIF(B24:F24,"&lt;4")+COUNTIF(B24:F24,"&gt;7")-COUNTIF(#REF!,"&lt;4")-COUNTIF(#REF!,"&gt;7")</f>
        <v>#REF!</v>
      </c>
    </row>
    <row r="25" spans="1:12" ht="30" hidden="1" customHeight="1" thickBot="1" x14ac:dyDescent="0.25">
      <c r="A25" s="49" t="s">
        <v>34</v>
      </c>
      <c r="B25" s="30"/>
      <c r="C25" s="30"/>
      <c r="D25" s="30"/>
      <c r="E25" s="30"/>
      <c r="F25" s="31"/>
      <c r="G25" s="62"/>
      <c r="H25" s="22"/>
    </row>
    <row r="26" spans="1:12" ht="30" customHeight="1" thickBot="1" x14ac:dyDescent="0.25">
      <c r="A26" s="50" t="s">
        <v>10</v>
      </c>
      <c r="B26" s="27" t="s">
        <v>44</v>
      </c>
      <c r="C26" s="27" t="s">
        <v>44</v>
      </c>
      <c r="D26" s="27" t="s">
        <v>44</v>
      </c>
      <c r="E26" s="27" t="s">
        <v>44</v>
      </c>
      <c r="F26" s="55"/>
      <c r="G26" s="63" t="s">
        <v>10</v>
      </c>
      <c r="H26" s="23" t="s">
        <v>10</v>
      </c>
      <c r="I26" s="1">
        <f>COUNTIF(B26:F26,"公")</f>
        <v>0</v>
      </c>
      <c r="J26" s="2">
        <f>COUNTIF(B26:F26,"公会")</f>
        <v>0</v>
      </c>
      <c r="K26" s="1" t="e">
        <f t="shared" si="0"/>
        <v>#VALUE!</v>
      </c>
    </row>
    <row r="27" spans="1:12" ht="30" hidden="1" customHeight="1" x14ac:dyDescent="0.2">
      <c r="A27" s="48" t="s">
        <v>33</v>
      </c>
      <c r="B27" s="27" t="s">
        <v>44</v>
      </c>
      <c r="C27" s="27" t="s">
        <v>44</v>
      </c>
      <c r="D27" s="27" t="s">
        <v>44</v>
      </c>
      <c r="E27" s="27" t="s">
        <v>44</v>
      </c>
      <c r="F27" s="29"/>
      <c r="G27" s="58"/>
      <c r="H27" s="7"/>
      <c r="L27" s="1" t="e">
        <f>COUNTIF(B27:F27,"&lt;4")+COUNTIF(B27:F27,"&gt;7")-COUNTIF(#REF!,"&lt;4")-COUNTIF(#REF!,"&gt;7")</f>
        <v>#REF!</v>
      </c>
    </row>
    <row r="28" spans="1:12" ht="30" hidden="1" customHeight="1" thickBot="1" x14ac:dyDescent="0.25">
      <c r="A28" s="49" t="s">
        <v>34</v>
      </c>
      <c r="B28" s="27" t="s">
        <v>44</v>
      </c>
      <c r="C28" s="27" t="s">
        <v>44</v>
      </c>
      <c r="D28" s="27" t="s">
        <v>44</v>
      </c>
      <c r="E28" s="27" t="s">
        <v>44</v>
      </c>
      <c r="F28" s="31"/>
      <c r="G28" s="62"/>
      <c r="H28" s="22"/>
    </row>
    <row r="29" spans="1:12" ht="30" customHeight="1" thickBot="1" x14ac:dyDescent="0.25">
      <c r="A29" s="50" t="s">
        <v>11</v>
      </c>
      <c r="B29" s="27" t="s">
        <v>44</v>
      </c>
      <c r="C29" s="27" t="s">
        <v>44</v>
      </c>
      <c r="D29" s="27" t="s">
        <v>44</v>
      </c>
      <c r="E29" s="27" t="s">
        <v>44</v>
      </c>
      <c r="F29" s="55"/>
      <c r="G29" s="63" t="s">
        <v>11</v>
      </c>
      <c r="H29" s="23" t="s">
        <v>11</v>
      </c>
      <c r="I29" s="1">
        <f>COUNTIF(B29:F29,"公")</f>
        <v>0</v>
      </c>
      <c r="J29" s="2">
        <f>COUNTIF(B29:F29,"公会")</f>
        <v>0</v>
      </c>
      <c r="K29" s="1" t="e">
        <f t="shared" si="0"/>
        <v>#VALUE!</v>
      </c>
    </row>
    <row r="30" spans="1:12" ht="30" hidden="1" customHeight="1" x14ac:dyDescent="0.2">
      <c r="A30" s="48" t="s">
        <v>33</v>
      </c>
      <c r="B30" s="27" t="s">
        <v>44</v>
      </c>
      <c r="C30" s="27" t="s">
        <v>44</v>
      </c>
      <c r="D30" s="27" t="s">
        <v>44</v>
      </c>
      <c r="E30" s="27" t="s">
        <v>44</v>
      </c>
      <c r="F30" s="29"/>
      <c r="G30" s="58"/>
      <c r="H30" s="7"/>
      <c r="L30" s="1" t="e">
        <f>COUNTIF(B30:F30,"&lt;4")+COUNTIF(B30:F30,"&gt;7")-COUNTIF(#REF!,"&lt;4")-COUNTIF(#REF!,"&gt;7")</f>
        <v>#REF!</v>
      </c>
    </row>
    <row r="31" spans="1:12" ht="30" hidden="1" customHeight="1" thickBot="1" x14ac:dyDescent="0.25">
      <c r="A31" s="49" t="s">
        <v>34</v>
      </c>
      <c r="B31" s="27" t="s">
        <v>44</v>
      </c>
      <c r="C31" s="27" t="s">
        <v>44</v>
      </c>
      <c r="D31" s="27" t="s">
        <v>44</v>
      </c>
      <c r="E31" s="27" t="s">
        <v>44</v>
      </c>
      <c r="F31" s="31"/>
      <c r="G31" s="62"/>
      <c r="H31" s="22"/>
    </row>
    <row r="32" spans="1:12" ht="30" customHeight="1" thickBot="1" x14ac:dyDescent="0.25">
      <c r="A32" s="50" t="s">
        <v>12</v>
      </c>
      <c r="B32" s="27" t="s">
        <v>44</v>
      </c>
      <c r="C32" s="27" t="s">
        <v>44</v>
      </c>
      <c r="D32" s="27" t="s">
        <v>44</v>
      </c>
      <c r="E32" s="27" t="s">
        <v>44</v>
      </c>
      <c r="F32" s="55"/>
      <c r="G32" s="63" t="s">
        <v>12</v>
      </c>
      <c r="H32" s="23" t="s">
        <v>12</v>
      </c>
      <c r="I32" s="1">
        <f>COUNTIF(B32:F32,"公")</f>
        <v>0</v>
      </c>
      <c r="J32" s="2">
        <f>COUNTIF(B32:F32,"公会")</f>
        <v>0</v>
      </c>
      <c r="K32" s="1" t="e">
        <f>H32-I32-J32</f>
        <v>#VALUE!</v>
      </c>
    </row>
    <row r="33" spans="1:12" ht="30" hidden="1" customHeight="1" x14ac:dyDescent="0.2">
      <c r="A33" s="48" t="s">
        <v>33</v>
      </c>
      <c r="B33" s="28"/>
      <c r="C33" s="28"/>
      <c r="D33" s="28"/>
      <c r="E33" s="28"/>
      <c r="F33" s="29"/>
      <c r="G33" s="58"/>
      <c r="H33" s="7"/>
      <c r="L33" s="1" t="e">
        <f>COUNTIF(B33:F33,"&lt;4")+COUNTIF(B33:F33,"&gt;7")-COUNTIF(#REF!,"&lt;4")-COUNTIF(#REF!,"&gt;7")</f>
        <v>#REF!</v>
      </c>
    </row>
    <row r="34" spans="1:12" ht="30" hidden="1" customHeight="1" thickBot="1" x14ac:dyDescent="0.25">
      <c r="A34" s="49" t="s">
        <v>34</v>
      </c>
      <c r="B34" s="30"/>
      <c r="C34" s="30"/>
      <c r="D34" s="30"/>
      <c r="E34" s="30"/>
      <c r="F34" s="31"/>
      <c r="G34" s="62"/>
      <c r="H34" s="22"/>
    </row>
    <row r="35" spans="1:12" ht="30" customHeight="1" thickBot="1" x14ac:dyDescent="0.25">
      <c r="A35" s="50" t="s">
        <v>13</v>
      </c>
      <c r="B35" s="75" t="s">
        <v>43</v>
      </c>
      <c r="C35" s="27" t="s">
        <v>44</v>
      </c>
      <c r="D35" s="27" t="s">
        <v>43</v>
      </c>
      <c r="E35" s="27" t="s">
        <v>44</v>
      </c>
      <c r="F35" s="55"/>
      <c r="G35" s="63" t="s">
        <v>13</v>
      </c>
      <c r="H35" s="23" t="s">
        <v>13</v>
      </c>
      <c r="I35" s="1">
        <f>COUNTIF(B35:F35,"公")</f>
        <v>0</v>
      </c>
      <c r="J35" s="2">
        <f>COUNTIF(B35:F35,"公会")</f>
        <v>0</v>
      </c>
      <c r="K35" s="1" t="e">
        <f t="shared" si="0"/>
        <v>#VALUE!</v>
      </c>
    </row>
    <row r="36" spans="1:12" ht="30" hidden="1" customHeight="1" x14ac:dyDescent="0.2">
      <c r="A36" s="48" t="s">
        <v>33</v>
      </c>
      <c r="B36" s="27" t="s">
        <v>44</v>
      </c>
      <c r="C36" s="27" t="s">
        <v>44</v>
      </c>
      <c r="D36" s="27" t="s">
        <v>43</v>
      </c>
      <c r="E36" s="27" t="s">
        <v>44</v>
      </c>
      <c r="F36" s="29"/>
      <c r="G36" s="58"/>
      <c r="H36" s="7"/>
      <c r="L36" s="1" t="e">
        <f>COUNTIF(B36:F36,"&lt;4")+COUNTIF(B36:F36,"&gt;7")-COUNTIF(#REF!,"&lt;4")-COUNTIF(#REF!,"&gt;7")</f>
        <v>#REF!</v>
      </c>
    </row>
    <row r="37" spans="1:12" ht="30" hidden="1" customHeight="1" thickBot="1" x14ac:dyDescent="0.25">
      <c r="A37" s="49" t="s">
        <v>34</v>
      </c>
      <c r="B37" s="27" t="s">
        <v>44</v>
      </c>
      <c r="C37" s="27" t="s">
        <v>44</v>
      </c>
      <c r="D37" s="27" t="s">
        <v>43</v>
      </c>
      <c r="E37" s="27" t="s">
        <v>44</v>
      </c>
      <c r="F37" s="31"/>
      <c r="G37" s="62"/>
      <c r="H37" s="22"/>
    </row>
    <row r="38" spans="1:12" ht="30" customHeight="1" thickBot="1" x14ac:dyDescent="0.25">
      <c r="A38" s="50" t="s">
        <v>14</v>
      </c>
      <c r="B38" s="27" t="s">
        <v>44</v>
      </c>
      <c r="C38" s="27" t="s">
        <v>44</v>
      </c>
      <c r="D38" s="27" t="s">
        <v>43</v>
      </c>
      <c r="E38" s="27" t="s">
        <v>44</v>
      </c>
      <c r="F38" s="55"/>
      <c r="G38" s="63" t="s">
        <v>14</v>
      </c>
      <c r="H38" s="23" t="s">
        <v>14</v>
      </c>
      <c r="I38" s="1">
        <f>COUNTIF(B38:F38,"公")</f>
        <v>0</v>
      </c>
      <c r="J38" s="2">
        <f>COUNTIF(B38:F38,"公会")</f>
        <v>0</v>
      </c>
      <c r="K38" s="1" t="e">
        <f t="shared" si="0"/>
        <v>#VALUE!</v>
      </c>
    </row>
    <row r="39" spans="1:12" ht="30" hidden="1" customHeight="1" x14ac:dyDescent="0.2">
      <c r="A39" s="48" t="s">
        <v>33</v>
      </c>
      <c r="B39" s="27" t="s">
        <v>44</v>
      </c>
      <c r="C39" s="27" t="s">
        <v>44</v>
      </c>
      <c r="D39" s="27" t="s">
        <v>43</v>
      </c>
      <c r="E39" s="27" t="s">
        <v>44</v>
      </c>
      <c r="F39" s="29"/>
      <c r="G39" s="58"/>
      <c r="H39" s="7"/>
      <c r="L39" s="1" t="e">
        <f>COUNTIF(B39:F39,"&lt;4")+COUNTIF(B39:F39,"&gt;7")-COUNTIF(#REF!,"&lt;4")-COUNTIF(#REF!,"&gt;7")</f>
        <v>#REF!</v>
      </c>
    </row>
    <row r="40" spans="1:12" ht="30" hidden="1" customHeight="1" thickBot="1" x14ac:dyDescent="0.25">
      <c r="A40" s="49" t="s">
        <v>34</v>
      </c>
      <c r="B40" s="27" t="s">
        <v>44</v>
      </c>
      <c r="C40" s="27" t="s">
        <v>44</v>
      </c>
      <c r="D40" s="27" t="s">
        <v>43</v>
      </c>
      <c r="E40" s="27" t="s">
        <v>44</v>
      </c>
      <c r="F40" s="31"/>
      <c r="G40" s="62"/>
      <c r="H40" s="22"/>
    </row>
    <row r="41" spans="1:12" ht="30" customHeight="1" thickBot="1" x14ac:dyDescent="0.25">
      <c r="A41" s="50" t="s">
        <v>15</v>
      </c>
      <c r="B41" s="27" t="s">
        <v>43</v>
      </c>
      <c r="C41" s="27" t="s">
        <v>44</v>
      </c>
      <c r="D41" s="27" t="s">
        <v>44</v>
      </c>
      <c r="E41" s="70" t="s">
        <v>46</v>
      </c>
      <c r="F41" s="55"/>
      <c r="G41" s="63" t="s">
        <v>15</v>
      </c>
      <c r="H41" s="23" t="s">
        <v>15</v>
      </c>
      <c r="I41" s="1">
        <f>COUNTIF(B41:F41,"公")</f>
        <v>0</v>
      </c>
      <c r="J41" s="2">
        <f>COUNTIF(B41:F41,"公会")</f>
        <v>0</v>
      </c>
      <c r="K41" s="1" t="e">
        <f t="shared" si="0"/>
        <v>#VALUE!</v>
      </c>
    </row>
    <row r="42" spans="1:12" ht="30" hidden="1" customHeight="1" x14ac:dyDescent="0.2">
      <c r="A42" s="48" t="s">
        <v>33</v>
      </c>
      <c r="B42" s="28"/>
      <c r="C42" s="28"/>
      <c r="D42" s="28"/>
      <c r="E42" s="28"/>
      <c r="F42" s="29"/>
      <c r="G42" s="58"/>
      <c r="H42" s="7"/>
      <c r="L42" s="1" t="e">
        <f>COUNTIF(B42:F42,"&lt;4")+COUNTIF(B42:F42,"&gt;7")-COUNTIF(#REF!,"&lt;4")-COUNTIF(#REF!,"&gt;7")</f>
        <v>#REF!</v>
      </c>
    </row>
    <row r="43" spans="1:12" ht="30" hidden="1" customHeight="1" thickBot="1" x14ac:dyDescent="0.25">
      <c r="A43" s="49" t="s">
        <v>34</v>
      </c>
      <c r="B43" s="30"/>
      <c r="C43" s="30"/>
      <c r="D43" s="30"/>
      <c r="E43" s="30"/>
      <c r="F43" s="31"/>
      <c r="G43" s="62"/>
      <c r="H43" s="22"/>
    </row>
    <row r="44" spans="1:12" ht="30" customHeight="1" thickBot="1" x14ac:dyDescent="0.25">
      <c r="A44" s="50" t="s">
        <v>16</v>
      </c>
      <c r="B44" s="27" t="s">
        <v>44</v>
      </c>
      <c r="C44" s="27" t="s">
        <v>44</v>
      </c>
      <c r="D44" s="27" t="s">
        <v>44</v>
      </c>
      <c r="E44" s="27" t="s">
        <v>44</v>
      </c>
      <c r="F44" s="55"/>
      <c r="G44" s="64" t="s">
        <v>3</v>
      </c>
      <c r="H44" s="23" t="s">
        <v>3</v>
      </c>
      <c r="I44" s="1">
        <f>COUNTIF(B44:F44,"公")</f>
        <v>0</v>
      </c>
      <c r="J44" s="2">
        <f>COUNTIF(B44:F44,"公会")</f>
        <v>0</v>
      </c>
      <c r="K44" s="1" t="e">
        <f t="shared" ref="K44:K65" si="1">H44-I44-J44</f>
        <v>#VALUE!</v>
      </c>
    </row>
    <row r="45" spans="1:12" ht="30" hidden="1" customHeight="1" x14ac:dyDescent="0.2">
      <c r="A45" s="48" t="s">
        <v>33</v>
      </c>
      <c r="B45" s="28"/>
      <c r="C45" s="28"/>
      <c r="D45" s="28"/>
      <c r="E45" s="28"/>
      <c r="F45" s="29"/>
      <c r="G45" s="58"/>
      <c r="H45" s="7"/>
      <c r="L45" s="1" t="e">
        <f>COUNTIF(B45:F45,"&lt;4")+COUNTIF(B45:F45,"&gt;7")-COUNTIF(#REF!,"&lt;4")-COUNTIF(#REF!,"&gt;7")</f>
        <v>#REF!</v>
      </c>
    </row>
    <row r="46" spans="1:12" ht="30" hidden="1" customHeight="1" thickBot="1" x14ac:dyDescent="0.25">
      <c r="A46" s="49" t="s">
        <v>34</v>
      </c>
      <c r="B46" s="30"/>
      <c r="C46" s="30"/>
      <c r="D46" s="30"/>
      <c r="E46" s="30"/>
      <c r="F46" s="31"/>
      <c r="G46" s="62"/>
      <c r="H46" s="22"/>
    </row>
    <row r="47" spans="1:12" ht="30" customHeight="1" thickBot="1" x14ac:dyDescent="0.25">
      <c r="A47" s="50" t="s">
        <v>17</v>
      </c>
      <c r="B47" s="27" t="s">
        <v>44</v>
      </c>
      <c r="C47" s="27" t="s">
        <v>46</v>
      </c>
      <c r="D47" s="27" t="s">
        <v>46</v>
      </c>
      <c r="E47" s="27" t="s">
        <v>46</v>
      </c>
      <c r="F47" s="55"/>
      <c r="G47" s="63" t="s">
        <v>17</v>
      </c>
      <c r="H47" s="23" t="s">
        <v>17</v>
      </c>
      <c r="I47" s="1">
        <f>COUNTIF(B47:F47,"公")</f>
        <v>0</v>
      </c>
      <c r="J47" s="2">
        <f>COUNTIF(B47:F47,"公会")</f>
        <v>0</v>
      </c>
      <c r="K47" s="1" t="e">
        <f t="shared" si="1"/>
        <v>#VALUE!</v>
      </c>
    </row>
    <row r="48" spans="1:12" ht="30" hidden="1" customHeight="1" x14ac:dyDescent="0.2">
      <c r="A48" s="48" t="s">
        <v>33</v>
      </c>
      <c r="B48" s="28"/>
      <c r="C48" s="28"/>
      <c r="D48" s="28"/>
      <c r="E48" s="28"/>
      <c r="F48" s="29"/>
      <c r="G48" s="58"/>
      <c r="H48" s="7"/>
      <c r="L48" s="1" t="e">
        <f>COUNTIF(B48:F48,"&lt;4")+COUNTIF(B48:F48,"&gt;7")-COUNTIF(#REF!,"&lt;4")-COUNTIF(#REF!,"&gt;7")</f>
        <v>#REF!</v>
      </c>
    </row>
    <row r="49" spans="1:12" ht="30" hidden="1" customHeight="1" thickBot="1" x14ac:dyDescent="0.25">
      <c r="A49" s="49" t="s">
        <v>34</v>
      </c>
      <c r="B49" s="30"/>
      <c r="C49" s="30"/>
      <c r="D49" s="30"/>
      <c r="E49" s="30"/>
      <c r="F49" s="31"/>
      <c r="G49" s="62"/>
      <c r="H49" s="22"/>
    </row>
    <row r="50" spans="1:12" ht="30" customHeight="1" thickBot="1" x14ac:dyDescent="0.25">
      <c r="A50" s="50" t="s">
        <v>18</v>
      </c>
      <c r="B50" s="27" t="s">
        <v>44</v>
      </c>
      <c r="C50" s="27" t="s">
        <v>46</v>
      </c>
      <c r="D50" s="27" t="s">
        <v>46</v>
      </c>
      <c r="E50" s="27" t="s">
        <v>46</v>
      </c>
      <c r="F50" s="55"/>
      <c r="G50" s="63" t="s">
        <v>18</v>
      </c>
      <c r="H50" s="23" t="s">
        <v>18</v>
      </c>
      <c r="I50" s="1">
        <f>COUNTIF(B50:F50,"公")</f>
        <v>0</v>
      </c>
      <c r="J50" s="2">
        <f>COUNTIF(B50:F50,"公会")</f>
        <v>0</v>
      </c>
      <c r="K50" s="1" t="e">
        <f t="shared" si="1"/>
        <v>#VALUE!</v>
      </c>
    </row>
    <row r="51" spans="1:12" ht="30" hidden="1" customHeight="1" x14ac:dyDescent="0.2">
      <c r="A51" s="48" t="s">
        <v>33</v>
      </c>
      <c r="B51" s="28"/>
      <c r="C51" s="28"/>
      <c r="D51" s="28"/>
      <c r="E51" s="28"/>
      <c r="F51" s="29"/>
      <c r="G51" s="58"/>
      <c r="H51" s="7"/>
      <c r="L51" s="1" t="e">
        <f>COUNTIF(B51:F51,"&lt;4")+COUNTIF(B51:F51,"&gt;7")-COUNTIF(#REF!,"&lt;4")-COUNTIF(#REF!,"&gt;7")</f>
        <v>#REF!</v>
      </c>
    </row>
    <row r="52" spans="1:12" ht="30" hidden="1" customHeight="1" thickBot="1" x14ac:dyDescent="0.25">
      <c r="A52" s="49" t="s">
        <v>34</v>
      </c>
      <c r="B52" s="37"/>
      <c r="C52" s="37"/>
      <c r="D52" s="37"/>
      <c r="E52" s="30"/>
      <c r="F52" s="31"/>
      <c r="G52" s="62"/>
      <c r="H52" s="22"/>
    </row>
    <row r="53" spans="1:12" ht="30" customHeight="1" thickBot="1" x14ac:dyDescent="0.25">
      <c r="A53" s="50" t="s">
        <v>38</v>
      </c>
      <c r="B53" s="27" t="s">
        <v>44</v>
      </c>
      <c r="C53" s="27" t="s">
        <v>44</v>
      </c>
      <c r="D53" s="27" t="s">
        <v>44</v>
      </c>
      <c r="E53" s="27" t="s">
        <v>44</v>
      </c>
      <c r="F53" s="55"/>
      <c r="G53" s="63" t="s">
        <v>45</v>
      </c>
      <c r="H53" s="23" t="s">
        <v>19</v>
      </c>
      <c r="I53" s="1">
        <f>COUNTIF(B53:F53,"公")</f>
        <v>0</v>
      </c>
      <c r="J53" s="2">
        <f>COUNTIF(B53:F53,"公会")</f>
        <v>0</v>
      </c>
      <c r="K53" s="1" t="e">
        <f t="shared" si="1"/>
        <v>#VALUE!</v>
      </c>
    </row>
    <row r="54" spans="1:12" ht="30" hidden="1" customHeight="1" x14ac:dyDescent="0.2">
      <c r="A54" s="48" t="s">
        <v>33</v>
      </c>
      <c r="B54" s="28"/>
      <c r="C54" s="28"/>
      <c r="D54" s="28"/>
      <c r="E54" s="28"/>
      <c r="F54" s="29"/>
      <c r="G54" s="58"/>
      <c r="H54" s="7"/>
      <c r="L54" s="1" t="e">
        <f>COUNTIF(B54:F54,"&lt;4")+COUNTIF(B54:F54,"&gt;7")-COUNTIF(#REF!,"&lt;4")-COUNTIF(#REF!,"&gt;7")</f>
        <v>#REF!</v>
      </c>
    </row>
    <row r="55" spans="1:12" ht="30" hidden="1" customHeight="1" thickBot="1" x14ac:dyDescent="0.25">
      <c r="A55" s="49" t="s">
        <v>34</v>
      </c>
      <c r="B55" s="30"/>
      <c r="C55" s="30"/>
      <c r="D55" s="30"/>
      <c r="E55" s="30"/>
      <c r="F55" s="31"/>
      <c r="G55" s="62"/>
      <c r="H55" s="22"/>
    </row>
    <row r="56" spans="1:12" ht="30" customHeight="1" thickBot="1" x14ac:dyDescent="0.25">
      <c r="A56" s="50" t="s">
        <v>20</v>
      </c>
      <c r="B56" s="27" t="s">
        <v>44</v>
      </c>
      <c r="C56" s="27" t="s">
        <v>44</v>
      </c>
      <c r="D56" s="27" t="s">
        <v>44</v>
      </c>
      <c r="E56" s="27" t="s">
        <v>44</v>
      </c>
      <c r="F56" s="55"/>
      <c r="G56" s="63" t="s">
        <v>20</v>
      </c>
      <c r="H56" s="23" t="s">
        <v>20</v>
      </c>
      <c r="I56" s="1">
        <f>COUNTIF(B56:F56,"公")</f>
        <v>0</v>
      </c>
      <c r="J56" s="2">
        <f>COUNTIF(B56:F56,"公会")</f>
        <v>0</v>
      </c>
      <c r="K56" s="1" t="e">
        <f t="shared" si="1"/>
        <v>#VALUE!</v>
      </c>
    </row>
    <row r="57" spans="1:12" ht="30" hidden="1" customHeight="1" x14ac:dyDescent="0.2">
      <c r="A57" s="48" t="s">
        <v>33</v>
      </c>
      <c r="B57" s="28"/>
      <c r="C57" s="28"/>
      <c r="D57" s="28"/>
      <c r="E57" s="28"/>
      <c r="F57" s="29"/>
      <c r="G57" s="58"/>
      <c r="H57" s="7"/>
      <c r="L57" s="1" t="e">
        <f>COUNTIF(B57:F57,"&lt;4")+COUNTIF(B57:F57,"&gt;7")-COUNTIF(#REF!,"&lt;4")-COUNTIF(#REF!,"&gt;7")</f>
        <v>#REF!</v>
      </c>
    </row>
    <row r="58" spans="1:12" ht="30" hidden="1" customHeight="1" thickBot="1" x14ac:dyDescent="0.25">
      <c r="A58" s="49" t="s">
        <v>34</v>
      </c>
      <c r="B58" s="30"/>
      <c r="C58" s="30"/>
      <c r="D58" s="30"/>
      <c r="E58" s="30"/>
      <c r="F58" s="31"/>
      <c r="G58" s="62"/>
      <c r="H58" s="22"/>
    </row>
    <row r="59" spans="1:12" ht="30" customHeight="1" thickBot="1" x14ac:dyDescent="0.25">
      <c r="A59" s="51" t="s">
        <v>22</v>
      </c>
      <c r="B59" s="27" t="s">
        <v>43</v>
      </c>
      <c r="C59" s="27" t="s">
        <v>43</v>
      </c>
      <c r="D59" s="27" t="s">
        <v>43</v>
      </c>
      <c r="E59" s="27" t="s">
        <v>43</v>
      </c>
      <c r="F59" s="55"/>
      <c r="G59" s="65" t="s">
        <v>22</v>
      </c>
      <c r="H59" s="25" t="s">
        <v>22</v>
      </c>
      <c r="I59" s="1">
        <f>COUNTIF(B59:F59,"公")</f>
        <v>0</v>
      </c>
      <c r="J59" s="2">
        <f>COUNTIF(B59:F59,"公会")</f>
        <v>0</v>
      </c>
      <c r="K59" s="1" t="e">
        <f t="shared" si="1"/>
        <v>#VALUE!</v>
      </c>
    </row>
    <row r="60" spans="1:12" ht="30" hidden="1" customHeight="1" x14ac:dyDescent="0.2">
      <c r="A60" s="52" t="s">
        <v>33</v>
      </c>
      <c r="B60" s="27" t="s">
        <v>43</v>
      </c>
      <c r="C60" s="27" t="s">
        <v>43</v>
      </c>
      <c r="D60" s="27" t="s">
        <v>43</v>
      </c>
      <c r="E60" s="27" t="s">
        <v>43</v>
      </c>
      <c r="F60" s="29"/>
      <c r="G60" s="58"/>
      <c r="H60" s="7"/>
      <c r="L60" s="1" t="e">
        <f>COUNTIF(B60:F60,"&lt;4")+COUNTIF(B60:F60,"&gt;7")-COUNTIF(#REF!,"&lt;4")-COUNTIF(#REF!,"&gt;7")</f>
        <v>#REF!</v>
      </c>
    </row>
    <row r="61" spans="1:12" ht="30" hidden="1" customHeight="1" thickBot="1" x14ac:dyDescent="0.25">
      <c r="A61" s="49" t="s">
        <v>34</v>
      </c>
      <c r="B61" s="27" t="s">
        <v>43</v>
      </c>
      <c r="C61" s="27" t="s">
        <v>43</v>
      </c>
      <c r="D61" s="27" t="s">
        <v>43</v>
      </c>
      <c r="E61" s="27" t="s">
        <v>43</v>
      </c>
      <c r="F61" s="31"/>
      <c r="G61" s="62"/>
      <c r="H61" s="22"/>
    </row>
    <row r="62" spans="1:12" s="11" customFormat="1" ht="30" customHeight="1" thickBot="1" x14ac:dyDescent="0.25">
      <c r="A62" s="53" t="s">
        <v>21</v>
      </c>
      <c r="B62" s="27" t="s">
        <v>43</v>
      </c>
      <c r="C62" s="27" t="s">
        <v>43</v>
      </c>
      <c r="D62" s="27" t="s">
        <v>43</v>
      </c>
      <c r="E62" s="27" t="s">
        <v>43</v>
      </c>
      <c r="F62" s="55"/>
      <c r="G62" s="66" t="s">
        <v>21</v>
      </c>
      <c r="H62" s="24" t="s">
        <v>21</v>
      </c>
      <c r="I62" s="11">
        <f>COUNTIF(B62:F62,"公")</f>
        <v>0</v>
      </c>
      <c r="J62" s="12">
        <f>COUNTIF(B62:F62,"公会")</f>
        <v>0</v>
      </c>
      <c r="K62" s="11" t="e">
        <f t="shared" si="1"/>
        <v>#VALUE!</v>
      </c>
      <c r="L62" s="1"/>
    </row>
    <row r="63" spans="1:12" ht="30" hidden="1" customHeight="1" x14ac:dyDescent="0.2">
      <c r="A63" s="48" t="s">
        <v>33</v>
      </c>
      <c r="B63" s="28"/>
      <c r="C63" s="28"/>
      <c r="D63" s="28"/>
      <c r="E63" s="28"/>
      <c r="F63" s="29"/>
      <c r="G63" s="58"/>
      <c r="H63" s="7"/>
      <c r="L63" s="1" t="e">
        <f>COUNTIF(B63:F63,"&lt;4")+COUNTIF(B63:F63,"&gt;7")-COUNTIF(#REF!,"&lt;4")-COUNTIF(#REF!,"&gt;7")</f>
        <v>#REF!</v>
      </c>
    </row>
    <row r="64" spans="1:12" ht="30" hidden="1" customHeight="1" thickBot="1" x14ac:dyDescent="0.25">
      <c r="A64" s="54" t="s">
        <v>34</v>
      </c>
      <c r="B64" s="32"/>
      <c r="C64" s="32"/>
      <c r="D64" s="32"/>
      <c r="E64" s="32"/>
      <c r="F64" s="33"/>
      <c r="G64" s="67"/>
      <c r="H64" s="20"/>
    </row>
    <row r="65" spans="1:12" ht="30" customHeight="1" thickBot="1" x14ac:dyDescent="0.25">
      <c r="A65" s="50" t="s">
        <v>23</v>
      </c>
      <c r="B65" s="27" t="s">
        <v>44</v>
      </c>
      <c r="C65" s="27" t="s">
        <v>44</v>
      </c>
      <c r="D65" s="27" t="s">
        <v>44</v>
      </c>
      <c r="E65" s="27" t="s">
        <v>44</v>
      </c>
      <c r="F65" s="55"/>
      <c r="G65" s="64" t="s">
        <v>23</v>
      </c>
      <c r="H65" s="23" t="s">
        <v>23</v>
      </c>
      <c r="I65" s="1">
        <f>COUNTIF(B65:F65,"公")</f>
        <v>0</v>
      </c>
      <c r="J65" s="2">
        <f>COUNTIF(B65:F65,"公会")</f>
        <v>0</v>
      </c>
      <c r="K65" s="1" t="e">
        <f t="shared" si="1"/>
        <v>#VALUE!</v>
      </c>
    </row>
    <row r="66" spans="1:12" ht="30" hidden="1" customHeight="1" x14ac:dyDescent="0.2">
      <c r="A66" s="48" t="s">
        <v>33</v>
      </c>
      <c r="B66" s="28"/>
      <c r="C66" s="28"/>
      <c r="D66" s="28"/>
      <c r="E66" s="28"/>
      <c r="F66" s="29"/>
      <c r="G66" s="58"/>
      <c r="H66" s="7"/>
      <c r="L66" s="1" t="e">
        <f>COUNTIF(B66:F66,"&lt;4")+COUNTIF(B66:F66,"&gt;7")-COUNTIF(#REF!,"&lt;4")-COUNTIF(#REF!,"&gt;7")</f>
        <v>#REF!</v>
      </c>
    </row>
    <row r="67" spans="1:12" ht="30" hidden="1" customHeight="1" thickBot="1" x14ac:dyDescent="0.25">
      <c r="A67" s="49" t="s">
        <v>34</v>
      </c>
      <c r="B67" s="30"/>
      <c r="C67" s="30"/>
      <c r="D67" s="30"/>
      <c r="E67" s="30"/>
      <c r="F67" s="31"/>
      <c r="G67" s="62"/>
      <c r="H67" s="22"/>
    </row>
    <row r="68" spans="1:12" ht="30" customHeight="1" thickBot="1" x14ac:dyDescent="0.25">
      <c r="A68" s="50" t="s">
        <v>24</v>
      </c>
      <c r="B68" s="27" t="s">
        <v>43</v>
      </c>
      <c r="C68" s="27" t="s">
        <v>43</v>
      </c>
      <c r="D68" s="27" t="s">
        <v>43</v>
      </c>
      <c r="E68" s="27" t="s">
        <v>43</v>
      </c>
      <c r="F68" s="55"/>
      <c r="G68" s="63" t="s">
        <v>24</v>
      </c>
      <c r="H68" s="23" t="s">
        <v>24</v>
      </c>
      <c r="I68" s="1">
        <f>COUNTIF(B68:F68,"公")</f>
        <v>0</v>
      </c>
      <c r="J68" s="2">
        <f>COUNTIF(B68:F68,"公会")</f>
        <v>0</v>
      </c>
      <c r="K68" s="1" t="e">
        <f t="shared" si="0"/>
        <v>#VALUE!</v>
      </c>
    </row>
    <row r="69" spans="1:12" ht="30" hidden="1" customHeight="1" x14ac:dyDescent="0.2">
      <c r="A69" s="48" t="s">
        <v>33</v>
      </c>
      <c r="B69" s="28"/>
      <c r="C69" s="28"/>
      <c r="D69" s="28"/>
      <c r="E69" s="28"/>
      <c r="F69" s="29"/>
      <c r="G69" s="58"/>
      <c r="H69" s="7"/>
      <c r="L69" s="1" t="e">
        <f>COUNTIF(B69:F69,"&lt;4")+COUNTIF(B69:F69,"&gt;7")-COUNTIF(#REF!,"&lt;4")-COUNTIF(#REF!,"&gt;7")</f>
        <v>#REF!</v>
      </c>
    </row>
    <row r="70" spans="1:12" ht="30" hidden="1" customHeight="1" thickBot="1" x14ac:dyDescent="0.25">
      <c r="A70" s="49" t="s">
        <v>34</v>
      </c>
      <c r="B70" s="30"/>
      <c r="C70" s="30"/>
      <c r="D70" s="30"/>
      <c r="E70" s="30"/>
      <c r="F70" s="31"/>
      <c r="G70" s="62"/>
      <c r="H70" s="22"/>
    </row>
    <row r="71" spans="1:12" ht="30" customHeight="1" thickBot="1" x14ac:dyDescent="0.25">
      <c r="A71" s="50" t="s">
        <v>25</v>
      </c>
      <c r="B71" s="27" t="s">
        <v>43</v>
      </c>
      <c r="C71" s="27" t="s">
        <v>43</v>
      </c>
      <c r="D71" s="27" t="s">
        <v>43</v>
      </c>
      <c r="E71" s="27" t="s">
        <v>43</v>
      </c>
      <c r="F71" s="55"/>
      <c r="G71" s="63" t="s">
        <v>0</v>
      </c>
      <c r="H71" s="23" t="s">
        <v>0</v>
      </c>
      <c r="I71" s="1">
        <f>COUNTIF(B71:F71,"公")</f>
        <v>0</v>
      </c>
      <c r="J71" s="2">
        <f>COUNTIF(B71:F71,"公会")</f>
        <v>0</v>
      </c>
      <c r="K71" s="1" t="e">
        <f t="shared" si="0"/>
        <v>#VALUE!</v>
      </c>
    </row>
    <row r="72" spans="1:12" ht="30" hidden="1" customHeight="1" x14ac:dyDescent="0.2">
      <c r="A72" s="48" t="s">
        <v>33</v>
      </c>
      <c r="B72" s="28"/>
      <c r="C72" s="28"/>
      <c r="D72" s="28"/>
      <c r="E72" s="28"/>
      <c r="F72" s="29"/>
      <c r="G72" s="58"/>
      <c r="H72" s="7"/>
      <c r="L72" s="1" t="e">
        <f>COUNTIF(B72:F72,"&lt;4")+COUNTIF(B72:F72,"&gt;7")-COUNTIF(#REF!,"&lt;4")-COUNTIF(#REF!,"&gt;7")</f>
        <v>#REF!</v>
      </c>
    </row>
    <row r="73" spans="1:12" ht="30" hidden="1" customHeight="1" thickBot="1" x14ac:dyDescent="0.25">
      <c r="A73" s="49" t="s">
        <v>34</v>
      </c>
      <c r="B73" s="30"/>
      <c r="C73" s="30"/>
      <c r="D73" s="30"/>
      <c r="E73" s="30"/>
      <c r="F73" s="31"/>
      <c r="G73" s="62"/>
      <c r="H73" s="22"/>
    </row>
    <row r="74" spans="1:12" ht="30" customHeight="1" thickBot="1" x14ac:dyDescent="0.25">
      <c r="A74" s="50" t="s">
        <v>26</v>
      </c>
      <c r="B74" s="27" t="s">
        <v>47</v>
      </c>
      <c r="C74" s="27" t="s">
        <v>44</v>
      </c>
      <c r="D74" s="27" t="s">
        <v>43</v>
      </c>
      <c r="E74" s="27" t="s">
        <v>44</v>
      </c>
      <c r="F74" s="55"/>
      <c r="G74" s="63" t="s">
        <v>26</v>
      </c>
      <c r="H74" s="23" t="s">
        <v>26</v>
      </c>
      <c r="I74" s="1">
        <f>COUNTIF(B74:F74,"公")</f>
        <v>0</v>
      </c>
      <c r="J74" s="2">
        <f>COUNTIF(B74:F74,"公会")</f>
        <v>0</v>
      </c>
      <c r="K74" s="1" t="e">
        <f t="shared" si="0"/>
        <v>#VALUE!</v>
      </c>
    </row>
    <row r="75" spans="1:12" ht="30" hidden="1" customHeight="1" x14ac:dyDescent="0.2">
      <c r="A75" s="48" t="s">
        <v>33</v>
      </c>
      <c r="B75" s="28"/>
      <c r="C75" s="28"/>
      <c r="D75" s="28"/>
      <c r="E75" s="28"/>
      <c r="F75" s="29"/>
      <c r="G75" s="58"/>
      <c r="H75" s="7"/>
      <c r="L75" s="1" t="e">
        <f>COUNTIF(B75:F75,"&lt;4")+COUNTIF(B75:F75,"&gt;7")-COUNTIF(#REF!,"&lt;4")-COUNTIF(#REF!,"&gt;7")</f>
        <v>#REF!</v>
      </c>
    </row>
    <row r="76" spans="1:12" ht="30" hidden="1" customHeight="1" thickBot="1" x14ac:dyDescent="0.25">
      <c r="A76" s="49" t="s">
        <v>34</v>
      </c>
      <c r="B76" s="30"/>
      <c r="C76" s="30"/>
      <c r="D76" s="30"/>
      <c r="E76" s="30"/>
      <c r="F76" s="31"/>
      <c r="G76" s="62"/>
      <c r="H76" s="22"/>
    </row>
    <row r="77" spans="1:12" ht="30" customHeight="1" thickBot="1" x14ac:dyDescent="0.25">
      <c r="A77" s="50" t="s">
        <v>27</v>
      </c>
      <c r="B77" s="27" t="s">
        <v>43</v>
      </c>
      <c r="C77" s="27" t="s">
        <v>43</v>
      </c>
      <c r="D77" s="27" t="s">
        <v>43</v>
      </c>
      <c r="E77" s="27" t="s">
        <v>43</v>
      </c>
      <c r="F77" s="55"/>
      <c r="G77" s="63" t="s">
        <v>27</v>
      </c>
      <c r="H77" s="23" t="s">
        <v>27</v>
      </c>
      <c r="I77" s="1">
        <f>COUNTIF(B77:F77,"公")</f>
        <v>0</v>
      </c>
      <c r="J77" s="2">
        <f>COUNTIF(B77:F77,"公会")</f>
        <v>0</v>
      </c>
      <c r="K77" s="1" t="e">
        <f t="shared" si="0"/>
        <v>#VALUE!</v>
      </c>
    </row>
    <row r="78" spans="1:12" ht="30" hidden="1" customHeight="1" x14ac:dyDescent="0.2">
      <c r="A78" s="48" t="s">
        <v>33</v>
      </c>
      <c r="B78" s="28"/>
      <c r="C78" s="28"/>
      <c r="D78" s="28"/>
      <c r="E78" s="28"/>
      <c r="F78" s="29"/>
      <c r="G78" s="58"/>
      <c r="H78" s="7"/>
      <c r="L78" s="1" t="e">
        <f>COUNTIF(B78:F78,"&lt;4")+COUNTIF(B78:F78,"&gt;7")-COUNTIF(#REF!,"&lt;4")-COUNTIF(#REF!,"&gt;7")</f>
        <v>#REF!</v>
      </c>
    </row>
    <row r="79" spans="1:12" ht="30" hidden="1" customHeight="1" thickBot="1" x14ac:dyDescent="0.25">
      <c r="A79" s="49" t="s">
        <v>34</v>
      </c>
      <c r="B79" s="30"/>
      <c r="C79" s="30"/>
      <c r="D79" s="30"/>
      <c r="E79" s="30"/>
      <c r="F79" s="31"/>
      <c r="G79" s="62"/>
      <c r="H79" s="22"/>
    </row>
    <row r="80" spans="1:12" ht="30" customHeight="1" thickBot="1" x14ac:dyDescent="0.25">
      <c r="A80" s="47" t="s">
        <v>28</v>
      </c>
      <c r="B80" s="27" t="s">
        <v>44</v>
      </c>
      <c r="C80" s="27" t="s">
        <v>44</v>
      </c>
      <c r="D80" s="27" t="s">
        <v>44</v>
      </c>
      <c r="E80" s="27" t="s">
        <v>44</v>
      </c>
      <c r="F80" s="55"/>
      <c r="G80" s="68" t="s">
        <v>28</v>
      </c>
      <c r="H80" s="25" t="s">
        <v>28</v>
      </c>
      <c r="I80" s="1">
        <f>COUNTIF(B80:F80,"公")</f>
        <v>0</v>
      </c>
      <c r="J80" s="2">
        <f>COUNTIF(B80:F80,"公会")</f>
        <v>0</v>
      </c>
      <c r="K80" s="1" t="e">
        <f t="shared" si="0"/>
        <v>#VALUE!</v>
      </c>
    </row>
    <row r="81" spans="1:12" ht="30" hidden="1" customHeight="1" x14ac:dyDescent="0.2">
      <c r="A81" s="48" t="s">
        <v>33</v>
      </c>
      <c r="B81" s="28"/>
      <c r="C81" s="28"/>
      <c r="D81" s="28"/>
      <c r="E81" s="28"/>
      <c r="F81" s="29"/>
      <c r="G81" s="58"/>
      <c r="H81" s="7"/>
      <c r="L81" s="1" t="e">
        <f>COUNTIF(B81:F81,"&lt;4")+COUNTIF(B81:F81,"&gt;7")-COUNTIF(#REF!,"&lt;4")-COUNTIF(#REF!,"&gt;7")</f>
        <v>#REF!</v>
      </c>
    </row>
    <row r="82" spans="1:12" ht="30" hidden="1" customHeight="1" thickBot="1" x14ac:dyDescent="0.25">
      <c r="A82" s="49" t="s">
        <v>34</v>
      </c>
      <c r="B82" s="30"/>
      <c r="C82" s="30"/>
      <c r="D82" s="30"/>
      <c r="E82" s="30"/>
      <c r="F82" s="31"/>
      <c r="G82" s="62"/>
      <c r="H82" s="22"/>
    </row>
    <row r="83" spans="1:12" ht="30" customHeight="1" thickBot="1" x14ac:dyDescent="0.25">
      <c r="A83" s="50" t="s">
        <v>29</v>
      </c>
      <c r="B83" s="27" t="s">
        <v>43</v>
      </c>
      <c r="C83" s="27" t="s">
        <v>43</v>
      </c>
      <c r="D83" s="27" t="s">
        <v>43</v>
      </c>
      <c r="E83" s="27" t="s">
        <v>43</v>
      </c>
      <c r="F83" s="55"/>
      <c r="G83" s="63" t="s">
        <v>29</v>
      </c>
      <c r="H83" s="23" t="s">
        <v>29</v>
      </c>
      <c r="I83" s="1">
        <f>COUNTIF(B83:F83,"公")</f>
        <v>0</v>
      </c>
      <c r="J83" s="2">
        <f>COUNTIF(B83:F83,"公会")</f>
        <v>0</v>
      </c>
      <c r="K83" s="1" t="e">
        <f t="shared" si="0"/>
        <v>#VALUE!</v>
      </c>
    </row>
    <row r="84" spans="1:12" ht="30" hidden="1" customHeight="1" x14ac:dyDescent="0.2">
      <c r="A84" s="48" t="s">
        <v>33</v>
      </c>
      <c r="B84" s="28"/>
      <c r="C84" s="28"/>
      <c r="D84" s="28"/>
      <c r="E84" s="28"/>
      <c r="F84" s="29"/>
      <c r="G84" s="58"/>
      <c r="H84" s="7"/>
      <c r="L84" s="1" t="e">
        <f>COUNTIF(B84:F84,"&lt;4")+COUNTIF(B84:F84,"&gt;7")-COUNTIF(#REF!,"&lt;4")-COUNTIF(#REF!,"&gt;7")</f>
        <v>#REF!</v>
      </c>
    </row>
    <row r="85" spans="1:12" ht="30" hidden="1" customHeight="1" thickBot="1" x14ac:dyDescent="0.25">
      <c r="A85" s="49" t="s">
        <v>34</v>
      </c>
      <c r="B85" s="30"/>
      <c r="C85" s="30"/>
      <c r="D85" s="30"/>
      <c r="E85" s="30"/>
      <c r="F85" s="31"/>
      <c r="G85" s="62"/>
      <c r="H85" s="22"/>
    </row>
    <row r="86" spans="1:12" ht="30" customHeight="1" thickBot="1" x14ac:dyDescent="0.25">
      <c r="A86" s="47" t="s">
        <v>30</v>
      </c>
      <c r="B86" s="27" t="s">
        <v>44</v>
      </c>
      <c r="C86" s="27" t="s">
        <v>44</v>
      </c>
      <c r="D86" s="27" t="s">
        <v>44</v>
      </c>
      <c r="E86" s="27" t="s">
        <v>44</v>
      </c>
      <c r="F86" s="55"/>
      <c r="G86" s="63" t="s">
        <v>30</v>
      </c>
      <c r="H86" s="25" t="s">
        <v>30</v>
      </c>
      <c r="I86" s="1">
        <f>COUNTIF(B86:F86,"公")</f>
        <v>0</v>
      </c>
      <c r="J86" s="2">
        <f>COUNTIF(B86:F86,"公会")</f>
        <v>0</v>
      </c>
      <c r="K86" s="1" t="e">
        <f t="shared" si="0"/>
        <v>#VALUE!</v>
      </c>
    </row>
    <row r="87" spans="1:12" ht="30" hidden="1" customHeight="1" x14ac:dyDescent="0.2">
      <c r="A87" s="48" t="s">
        <v>33</v>
      </c>
      <c r="B87" s="28"/>
      <c r="C87" s="28"/>
      <c r="D87" s="28"/>
      <c r="E87" s="28"/>
      <c r="F87" s="29"/>
      <c r="G87" s="58"/>
      <c r="H87" s="7"/>
      <c r="L87" s="1" t="e">
        <f>COUNTIF(B87:F87,"&lt;4")+COUNTIF(B87:F87,"&gt;7")-COUNTIF(#REF!,"&lt;4")-COUNTIF(#REF!,"&gt;7")</f>
        <v>#REF!</v>
      </c>
    </row>
    <row r="88" spans="1:12" ht="30" hidden="1" customHeight="1" thickBot="1" x14ac:dyDescent="0.25">
      <c r="A88" s="49" t="s">
        <v>34</v>
      </c>
      <c r="B88" s="30"/>
      <c r="C88" s="30"/>
      <c r="D88" s="30"/>
      <c r="E88" s="30"/>
      <c r="F88" s="31"/>
      <c r="G88" s="62"/>
      <c r="H88" s="22"/>
    </row>
    <row r="89" spans="1:12" s="11" customFormat="1" ht="30" customHeight="1" thickBot="1" x14ac:dyDescent="0.25">
      <c r="A89" s="47" t="s">
        <v>31</v>
      </c>
      <c r="B89" s="27" t="s">
        <v>44</v>
      </c>
      <c r="C89" s="27" t="s">
        <v>44</v>
      </c>
      <c r="D89" s="27" t="s">
        <v>44</v>
      </c>
      <c r="E89" s="27" t="s">
        <v>44</v>
      </c>
      <c r="F89" s="55"/>
      <c r="G89" s="69" t="s">
        <v>31</v>
      </c>
      <c r="H89" s="26" t="s">
        <v>31</v>
      </c>
      <c r="I89" s="11">
        <f>COUNTIF(B89:F89,"公")</f>
        <v>0</v>
      </c>
      <c r="J89" s="12">
        <f>COUNTIF(B89:F89,"公会")</f>
        <v>0</v>
      </c>
      <c r="K89" s="11" t="e">
        <f t="shared" si="0"/>
        <v>#VALUE!</v>
      </c>
      <c r="L89" s="1"/>
    </row>
    <row r="90" spans="1:12" ht="30" hidden="1" customHeight="1" x14ac:dyDescent="0.2">
      <c r="A90" s="48" t="s">
        <v>33</v>
      </c>
      <c r="B90" s="28"/>
      <c r="C90" s="28"/>
      <c r="D90" s="28"/>
      <c r="E90" s="28"/>
      <c r="F90" s="56"/>
      <c r="G90" s="58"/>
      <c r="H90" s="7"/>
      <c r="L90" s="1" t="e">
        <f>COUNTIF(B90:F90,"&lt;4")+COUNTIF(B90:F90,"&gt;7")-COUNTIF(#REF!,"&lt;4")-COUNTIF(#REF!,"&gt;7")</f>
        <v>#REF!</v>
      </c>
    </row>
    <row r="91" spans="1:12" ht="30" hidden="1" customHeight="1" thickBot="1" x14ac:dyDescent="0.25">
      <c r="A91" s="49" t="s">
        <v>34</v>
      </c>
      <c r="B91" s="30"/>
      <c r="C91" s="30"/>
      <c r="D91" s="30"/>
      <c r="E91" s="30"/>
      <c r="F91" s="31"/>
      <c r="G91" s="62"/>
      <c r="H91" s="22"/>
    </row>
    <row r="92" spans="1:12" s="11" customFormat="1" ht="30" customHeight="1" thickBot="1" x14ac:dyDescent="0.25">
      <c r="A92" s="51" t="s">
        <v>32</v>
      </c>
      <c r="B92" s="44" t="s">
        <v>44</v>
      </c>
      <c r="C92" s="45" t="s">
        <v>43</v>
      </c>
      <c r="D92" s="45" t="s">
        <v>43</v>
      </c>
      <c r="E92" s="45" t="s">
        <v>44</v>
      </c>
      <c r="F92" s="57"/>
      <c r="G92" s="42" t="s">
        <v>32</v>
      </c>
      <c r="H92" s="21" t="s">
        <v>32</v>
      </c>
      <c r="I92" s="11">
        <f>COUNTIF(B92:F92,"公")</f>
        <v>0</v>
      </c>
      <c r="J92" s="12">
        <f>COUNTIF(B92:F92,"公会")</f>
        <v>0</v>
      </c>
      <c r="K92" s="11" t="e">
        <f t="shared" ref="K92" si="2">H92-I92-J92</f>
        <v>#VALUE!</v>
      </c>
      <c r="L92" s="1"/>
    </row>
    <row r="93" spans="1:12" ht="30" hidden="1" customHeight="1" x14ac:dyDescent="0.2">
      <c r="A93" s="38" t="s">
        <v>33</v>
      </c>
      <c r="B93" s="39">
        <v>4</v>
      </c>
      <c r="C93" s="39">
        <v>2</v>
      </c>
      <c r="D93" s="39">
        <v>2</v>
      </c>
      <c r="E93" s="39">
        <v>2</v>
      </c>
      <c r="F93" s="40">
        <v>2</v>
      </c>
      <c r="G93" s="34"/>
      <c r="H93" s="7"/>
      <c r="L93" s="1" t="e">
        <f>COUNTIF(B93:F93,"&lt;4")+COUNTIF(B93:F93,"&gt;7")-COUNTIF(#REF!,"&lt;4")-COUNTIF(#REF!,"&gt;7")</f>
        <v>#REF!</v>
      </c>
    </row>
    <row r="94" spans="1:12" ht="30" hidden="1" customHeight="1" thickBot="1" x14ac:dyDescent="0.25">
      <c r="A94" s="36" t="s">
        <v>34</v>
      </c>
      <c r="B94" s="30"/>
      <c r="C94" s="30"/>
      <c r="D94" s="30"/>
      <c r="E94" s="30"/>
      <c r="F94" s="31"/>
      <c r="G94" s="35"/>
      <c r="H94" s="22"/>
    </row>
    <row r="95" spans="1:12" x14ac:dyDescent="0.2">
      <c r="A95" s="3"/>
      <c r="B95" s="3"/>
      <c r="C95" s="4"/>
      <c r="D95" s="4"/>
      <c r="E95" s="4"/>
      <c r="F95" s="4"/>
      <c r="G95" s="3"/>
    </row>
  </sheetData>
  <mergeCells count="4">
    <mergeCell ref="B5:F5"/>
    <mergeCell ref="A4:G4"/>
    <mergeCell ref="A2:G2"/>
    <mergeCell ref="A3:G3"/>
  </mergeCells>
  <phoneticPr fontId="2"/>
  <dataValidations count="1">
    <dataValidation type="list" allowBlank="1" showInputMessage="1" showErrorMessage="1" sqref="B8:F92" xr:uid="{F0FA407D-1F0A-4220-9C56-EE08FB04E3C2}">
      <formula1>"〇, ×, 大会"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中学生部活動見学期間の活動日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関戸　秀也</cp:lastModifiedBy>
  <cp:lastPrinted>2025-07-22T00:58:50Z</cp:lastPrinted>
  <dcterms:created xsi:type="dcterms:W3CDTF">2015-11-13T09:57:29Z</dcterms:created>
  <dcterms:modified xsi:type="dcterms:W3CDTF">2025-07-22T07:51:45Z</dcterms:modified>
</cp:coreProperties>
</file>